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2" i="1" l="1"/>
  <c r="F24" i="1"/>
  <c r="F28" i="1"/>
  <c r="F30" i="1"/>
  <c r="F33" i="1"/>
  <c r="F34" i="1"/>
  <c r="F36" i="1"/>
  <c r="F37" i="1"/>
  <c r="F38" i="1"/>
  <c r="F39" i="1"/>
  <c r="F40" i="1"/>
  <c r="F41" i="1"/>
  <c r="F42" i="1"/>
  <c r="F44" i="1"/>
  <c r="F46" i="1"/>
  <c r="F20" i="1"/>
  <c r="F47" i="1" l="1"/>
  <c r="F48" i="1" s="1"/>
  <c r="F49" i="1" l="1"/>
</calcChain>
</file>

<file path=xl/sharedStrings.xml><?xml version="1.0" encoding="utf-8"?>
<sst xmlns="http://schemas.openxmlformats.org/spreadsheetml/2006/main" count="85" uniqueCount="69">
  <si>
    <r>
      <t xml:space="preserve">Budowa: </t>
    </r>
    <r>
      <rPr>
        <b/>
        <sz val="9"/>
        <rFont val="Arial Narrow"/>
        <charset val="238"/>
      </rPr>
      <t>-</t>
    </r>
  </si>
  <si>
    <r>
      <t xml:space="preserve">Obiekt : </t>
    </r>
    <r>
      <rPr>
        <b/>
        <sz val="9"/>
        <rFont val="Arial Narrow"/>
        <charset val="238"/>
      </rPr>
      <t>Budowa boiska welofunkcyjnego</t>
    </r>
  </si>
  <si>
    <r>
      <t xml:space="preserve">Adres : </t>
    </r>
    <r>
      <rPr>
        <b/>
        <sz val="9"/>
        <rFont val="Arial Narrow"/>
        <charset val="238"/>
      </rPr>
      <t>64-920 PIŁA Al. Wyzwolenia/ul.Gryfitów działka nr 291 Obręb Piła .0</t>
    </r>
  </si>
  <si>
    <t>Roboty budowlane</t>
  </si>
  <si>
    <r>
      <t xml:space="preserve">Inwestor : </t>
    </r>
    <r>
      <rPr>
        <b/>
        <sz val="8"/>
        <rFont val="Arial Narrow"/>
        <charset val="238"/>
      </rPr>
      <t>Gmina Piła - Zarząd Dróg i Zieleni Miejskiej</t>
    </r>
  </si>
  <si>
    <t>64-920 Pila ul gen. Władysława Andersa 10</t>
  </si>
  <si>
    <t>Lp.</t>
  </si>
  <si>
    <t>1</t>
  </si>
  <si>
    <t>1.1</t>
  </si>
  <si>
    <t>1</t>
  </si>
  <si>
    <t>2</t>
  </si>
  <si>
    <t>3</t>
  </si>
  <si>
    <t>4</t>
  </si>
  <si>
    <t>5</t>
  </si>
  <si>
    <t>1.2</t>
  </si>
  <si>
    <t>6</t>
  </si>
  <si>
    <t>7</t>
  </si>
  <si>
    <t>8</t>
  </si>
  <si>
    <t>Podstawa kalkulacji / opis pozycji</t>
  </si>
  <si>
    <t>Uwagi: 1. Wszystkie użyte w niniejszej dokumentacji nazwy producentów są przykładowe i mają na celu wyłącznie wskazanie standardu jakościowego przyjętych rozwiązań. W procesie realizacji możliwe jest zastosowanie produktów dowolnej firmy, równorzędnych technicznie, o takich samych parametrach, pod warunkiem zachowania standardu jakościowego, wytrzymałościowego itp. nie gorszego niż przywołany w dokumentacji. Ewentualne zmiany projektowe spowodowane różnicą zastosowanego w wyniku przetargu produktu, materiału obciążają wykonawcę.</t>
  </si>
  <si>
    <t>ELEMENT : Boisko - roboty ziemne</t>
  </si>
  <si>
    <r>
      <t xml:space="preserve">KNR 231-0101-01-00 IGM Warszawa </t>
    </r>
    <r>
      <rPr>
        <sz val="7"/>
        <rFont val="Arial Narrow"/>
        <charset val="238"/>
      </rPr>
      <t>[ Wydanie - Warszawa 1991 r.z uwzgl.BI do 9/96 ]</t>
    </r>
  </si>
  <si>
    <t>Razem =</t>
  </si>
  <si>
    <r>
      <t xml:space="preserve">KNR 201-0214-03-10 IZOiEPB ORGBUD W-wa </t>
    </r>
    <r>
      <rPr>
        <sz val="7"/>
        <rFont val="Arial Narrow"/>
        <charset val="238"/>
      </rPr>
      <t>[ Wydanie - Warszawa 1984 r.z uwzgl.BI do 9/96 ]</t>
    </r>
  </si>
  <si>
    <r>
      <t xml:space="preserve">a.w. </t>
    </r>
    <r>
      <rPr>
        <b/>
        <sz val="8"/>
        <rFont val="Arial Narrow"/>
        <charset val="238"/>
      </rPr>
      <t xml:space="preserve">- ZABEZBIECZENIE KABLA ENERGETYCZ.- RURA DWUDZIELNA TYP AROT A110PS </t>
    </r>
    <r>
      <rPr>
        <sz val="7"/>
        <rFont val="Arial Narrow"/>
        <charset val="238"/>
      </rPr>
      <t>2 * 36.0 =</t>
    </r>
  </si>
  <si>
    <t>ELEMENT : Boisko - nawierzchnia</t>
  </si>
  <si>
    <r>
      <t xml:space="preserve">KNR 231-0407-04-00 IGM Warszawa </t>
    </r>
    <r>
      <rPr>
        <sz val="7"/>
        <rFont val="Arial Narrow"/>
        <charset val="238"/>
      </rPr>
      <t xml:space="preserve">[ Wydanie - Warszawa 1991 r.z uwzgl.BI do 9/96 ] </t>
    </r>
    <r>
      <rPr>
        <b/>
        <sz val="8"/>
        <rFont val="Arial Narrow"/>
        <charset val="238"/>
      </rPr>
      <t>Obrzeża betonowe 30x8 cm, na podsypce: piaskowej, z wypełn.spoin zaprawą cementową</t>
    </r>
  </si>
  <si>
    <r>
      <t xml:space="preserve">KNR 231-0105-03-00 IGM Warszawa </t>
    </r>
    <r>
      <rPr>
        <sz val="7"/>
        <rFont val="Arial Narrow"/>
        <charset val="238"/>
      </rPr>
      <t xml:space="preserve">[ Wydanie - Warszawa 1991 r.z uwzgl.BI do 9/96 ] </t>
    </r>
    <r>
      <rPr>
        <b/>
        <sz val="8"/>
        <rFont val="Arial Narrow"/>
        <charset val="238"/>
      </rPr>
      <t xml:space="preserve">Podsypka piaskowa odsączająca zagęszczona mechanicznie, o grubości warstwy po zagęszczeniu: 3 cm </t>
    </r>
    <r>
      <rPr>
        <sz val="7"/>
        <rFont val="Arial Narrow"/>
        <charset val="238"/>
      </rPr>
      <t>696 =</t>
    </r>
  </si>
  <si>
    <t>Ilość</t>
  </si>
  <si>
    <t>72,000</t>
  </si>
  <si>
    <t>Jedn. miary</t>
  </si>
  <si>
    <t>m2</t>
  </si>
  <si>
    <t>m2</t>
  </si>
  <si>
    <t>m3</t>
  </si>
  <si>
    <t>mb</t>
  </si>
  <si>
    <t>m</t>
  </si>
  <si>
    <t>9</t>
  </si>
  <si>
    <t>10</t>
  </si>
  <si>
    <t>11</t>
  </si>
  <si>
    <t>12</t>
  </si>
  <si>
    <t>13</t>
  </si>
  <si>
    <t>14</t>
  </si>
  <si>
    <t>1.3</t>
  </si>
  <si>
    <r>
      <t xml:space="preserve">KNR 231-0105-04-00 IGM Warszawa </t>
    </r>
    <r>
      <rPr>
        <sz val="7"/>
        <rFont val="Arial Narrow"/>
        <charset val="238"/>
      </rPr>
      <t xml:space="preserve">[ Wydanie - Warszawa 1991 r.z uwzgl.BI do 9/96 ] </t>
    </r>
    <r>
      <rPr>
        <b/>
        <sz val="8"/>
        <rFont val="Arial Narrow"/>
        <charset val="238"/>
      </rPr>
      <t>Podsypka piaskowa zagęszczona mechanicznie, o grubości warstwy po zagęszczeniu: ponad 3 cm - dodatek za każdy dalszy 1 cm x 7</t>
    </r>
  </si>
  <si>
    <r>
      <t xml:space="preserve">KNR 231-0114-05-00 IGM Warszawa </t>
    </r>
    <r>
      <rPr>
        <sz val="7"/>
        <rFont val="Arial Narrow"/>
        <charset val="238"/>
      </rPr>
      <t xml:space="preserve">[ Wydanie - Warszawa 1991 r.z uwzgl.BI do 9/96 ] </t>
    </r>
    <r>
      <rPr>
        <b/>
        <sz val="8"/>
        <rFont val="Arial Narrow"/>
        <charset val="238"/>
      </rPr>
      <t>Podbudowy z kruszywa - warstwa dolna o grubości po zagęszczeniu: 15 cm tłuczeń 4 - 30 mm grubość warstwy 20 cm, Is=0,98</t>
    </r>
  </si>
  <si>
    <r>
      <t xml:space="preserve">KNR 231-0114-06-00 IGM Warszawa </t>
    </r>
    <r>
      <rPr>
        <sz val="7"/>
        <rFont val="Arial Narrow"/>
        <charset val="238"/>
      </rPr>
      <t xml:space="preserve">[ Wydanie - Warszawa 1991 r.z uwzgl.BI do 9/96 ] </t>
    </r>
    <r>
      <rPr>
        <b/>
        <sz val="8"/>
        <rFont val="Arial Narrow"/>
        <charset val="238"/>
      </rPr>
      <t>Podbudowy z kruszywa łamanego - warstwa dolna o grubości po zagęszczeniu: ponad 15 cm - dodatek za każdy dalszy 1 cm x 5 tłuczeń 4,0-30,0 mm , Is=0,98 x 5</t>
    </r>
  </si>
  <si>
    <r>
      <t xml:space="preserve">KNR 231-0114-08-00 IGM Warszawa </t>
    </r>
    <r>
      <rPr>
        <sz val="7"/>
        <rFont val="Arial Narrow"/>
        <charset val="238"/>
      </rPr>
      <t xml:space="preserve">[ Wydanie - Warszawa 1991 r.z uwzgl.BI do 9/96 ] </t>
    </r>
    <r>
      <rPr>
        <b/>
        <sz val="8"/>
        <rFont val="Arial Narrow"/>
        <charset val="238"/>
      </rPr>
      <t>Podbudowa z kruszywa wyrównana drobnym miałem 2-5mm - warstwa górna o grubości po zagęszczeniu: ponad 8 cm - dodatek za każdy dalszy 1 cm - x 3 tłuczeń 0,075 - 4 mm</t>
    </r>
  </si>
  <si>
    <r>
      <t xml:space="preserve">analiza własna </t>
    </r>
    <r>
      <rPr>
        <b/>
        <sz val="8"/>
        <rFont val="Arial Narrow"/>
        <charset val="238"/>
      </rPr>
      <t>Dostawa materiałów i montaż WARSTWA POLIURETANOWA NATRYSKOWA kolor ceglasty - 1,3 cm nawierzchnia użytkowa natryskowa grubość 2-3 mm mata poliuretanowo-gumowa grubość 10-11 mm WARSTWA STABILIZUJĄCA ET - 3.5 cm Warstwa elastyczna absorbująca energię, przepuszczalna dla wody. warstwa stabilizująca Et, mieszanina poliuretanu z żwirem kwarcowym i granulatem gumowym grubość 35-45 mm</t>
    </r>
  </si>
  <si>
    <t>1.4</t>
  </si>
  <si>
    <t>ELEMENT : Wyposażenie boiska KOSZYKÓWKA z możliwością gry w piłkę ręczną</t>
  </si>
  <si>
    <r>
      <t xml:space="preserve">a.w. </t>
    </r>
    <r>
      <rPr>
        <b/>
        <sz val="8"/>
        <rFont val="Arial Narrow"/>
        <charset val="238"/>
      </rPr>
      <t>Dostawa materiałów i montaż KOSZYKÓWKA z możliwością gry w piłkę ręczną Bramka kratowa z koszem nr kat 2109 308x102x cm311 Konstrukcja bramki wykonana z rury 48,3x2,9 mm i 38x2,6 mm, Siatka bramki wykonana jest z prętów stalowych fi 12 mm i fi 8 mm oraz łańcucha chromowego fi 5 mm, Cała konstrukcja bramki kratowej zabezpieczona antykorozyjnie, Fundament - prefabrykaty betonowe</t>
    </r>
  </si>
  <si>
    <t>ELEMENT : SIATKÓWKA z możliwością gry w tenisa i badmintona</t>
  </si>
  <si>
    <r>
      <t xml:space="preserve">a.w. </t>
    </r>
    <r>
      <rPr>
        <b/>
        <sz val="8"/>
        <rFont val="Arial Narrow"/>
        <charset val="238"/>
      </rPr>
      <t>Dostawa materiałów i montaż SIATKÓWKA z możliwością gry w tenisa i badmintona Słupki uniwersalne stalowe ocynkowane o przekroju owalnym 80x80x2 mm (art. nr 2-01) Płynna regulacja wysokości siatki w zakresie 100-250 cm siatka Tuleje montażowa 90x90x3 mm Naciągi linki siatki typowa stopa fundamentowa</t>
    </r>
  </si>
  <si>
    <t>1,000</t>
  </si>
  <si>
    <t>2,000</t>
  </si>
  <si>
    <t>kpl</t>
  </si>
  <si>
    <t>cena jedn. Netto</t>
  </si>
  <si>
    <t>wartość</t>
  </si>
  <si>
    <t>suma netto</t>
  </si>
  <si>
    <t>vat</t>
  </si>
  <si>
    <t>suma brutto</t>
  </si>
  <si>
    <r>
      <t xml:space="preserve">KNR 231-0402-04-00 IGM Warszawa </t>
    </r>
    <r>
      <rPr>
        <sz val="7"/>
        <rFont val="Arial Narrow"/>
        <charset val="238"/>
      </rPr>
      <t xml:space="preserve">[ Wydanie - Warszawa 1991 r.z uwzgl.BI do 9/96 ] </t>
    </r>
    <r>
      <rPr>
        <b/>
        <sz val="8"/>
        <rFont val="Arial Narrow"/>
        <charset val="238"/>
      </rPr>
      <t xml:space="preserve">Ławy pod krawężniki: betonowe z oporem beton B 15 </t>
    </r>
    <r>
      <rPr>
        <sz val="7"/>
        <rFont val="Arial Narrow"/>
        <charset val="238"/>
      </rPr>
      <t>88.0 * 0.1 * 0.1 =</t>
    </r>
  </si>
  <si>
    <r>
      <t>Mechaniczne wykonanie koryt na całej szerokości boiska w gruncie kategorii I-IV, o głębokości: 20 cm 475</t>
    </r>
    <r>
      <rPr>
        <sz val="7"/>
        <rFont val="Arial Narrow"/>
        <charset val="238"/>
      </rPr>
      <t>=</t>
    </r>
  </si>
  <si>
    <r>
      <t xml:space="preserve">KNR 231-0101-02-00 IGM Warszawa </t>
    </r>
    <r>
      <rPr>
        <sz val="7"/>
        <rFont val="Arial Narrow"/>
        <charset val="238"/>
      </rPr>
      <t xml:space="preserve">[ Wydanie - Warszawa 1991 r.z uwzgl.BI do 9/96 ] </t>
    </r>
    <r>
      <rPr>
        <b/>
        <sz val="8"/>
        <rFont val="Arial Narrow"/>
        <charset val="238"/>
      </rPr>
      <t>Mechaniczne wykonanie koryt na całej szerokości jezdni i chodników w gruncie kategorii I-IV, o głębokości: ponad 20 cm - dodatek za każde 5 cm x 3,6 475</t>
    </r>
    <r>
      <rPr>
        <sz val="7"/>
        <rFont val="Arial Narrow"/>
        <charset val="238"/>
      </rPr>
      <t xml:space="preserve"> =</t>
    </r>
  </si>
  <si>
    <r>
      <t xml:space="preserve">KNR 201-0211-05-20 IZOiEPB ORGBUD W-wa </t>
    </r>
    <r>
      <rPr>
        <sz val="7"/>
        <rFont val="Arial Narrow"/>
        <charset val="238"/>
      </rPr>
      <t xml:space="preserve">[ Wydanie - Warszawa 1984 r.z uwzgl.BI do 9/96 ] </t>
    </r>
    <r>
      <rPr>
        <b/>
        <sz val="8"/>
        <rFont val="Arial Narrow"/>
        <charset val="238"/>
      </rPr>
      <t>Roboty ziemne wykonywane koparkami przedsiębier. o poj.łyżki 0,40 m3, w ziemi uprzednio zmagazynowanej w hałdach, z transportem urobku na odległość do 1 km, sam.samowyład.o ładow.ponad 5 do 10 t w gruncie kat.I-III /spycharka gąs. 75 KM/475</t>
    </r>
    <r>
      <rPr>
        <sz val="7"/>
        <rFont val="Arial Narrow"/>
        <charset val="238"/>
      </rPr>
      <t xml:space="preserve"> * 0.37 =</t>
    </r>
  </si>
  <si>
    <r>
      <t xml:space="preserve">Dopłata za każde dalsze rozpoczęte 0,5 km odległ. transportu ponad 1 km, przy przewozie urobku gruntu kat.I-II po drogach utwardzonych, samochodami samowyładowczmi o ładowności: ponad 5 do 10 t x 18 </t>
    </r>
    <r>
      <rPr>
        <sz val="7"/>
        <rFont val="Arial Narrow"/>
        <charset val="238"/>
      </rPr>
      <t>175,75 =</t>
    </r>
  </si>
  <si>
    <t>STAN : BUDOWA BOISKA WIELOFUNKCYJNEGO - Boisko po koszykówki i piłki ręcznej ( bez boiska do siatkówki )</t>
  </si>
  <si>
    <r>
      <t xml:space="preserve">KNR 231-0114-07-00 IGM Warszawa </t>
    </r>
    <r>
      <rPr>
        <sz val="7"/>
        <rFont val="Arial Narrow"/>
        <charset val="238"/>
      </rPr>
      <t xml:space="preserve">[ Wydanie - Warszawa 1991 r.z uwzgl.BI do 9/96 ] </t>
    </r>
    <r>
      <rPr>
        <b/>
        <sz val="8"/>
        <rFont val="Arial Narrow"/>
        <charset val="238"/>
      </rPr>
      <t>Podbudowa z kruszywa wyrównana drobnym miałem 2-5mm - warstwa górna o grubości po zagęszczeniu: 8 cm tłuczeń 0,075 - 4 mm grubość warstwy 5 cm, Is=0,98</t>
    </r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</si>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</sst>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</font>
    <font>
      <b/>
      <sz val="23"/>
      <name val="Arial Narrow"/>
      <charset val="238"/>
    </font>
    <font>
      <b/>
      <sz val="7"/>
      <name val="Arial Narrow"/>
      <charset val="238"/>
    </font>
    <font>
      <b/>
      <sz val="9"/>
      <name val="Arial Narrow"/>
      <charset val="238"/>
    </font>
    <font>
      <b/>
      <sz val="6"/>
      <name val="Arial Narrow"/>
      <charset val="238"/>
    </font>
    <font>
      <b/>
      <sz val="8"/>
      <name val="Arial Narrow"/>
      <charset val="238"/>
    </font>
    <font>
      <sz val="6"/>
      <name val="Arial Narrow"/>
      <charset val="238"/>
    </font>
    <font>
      <sz val="7"/>
      <name val="Arial Narrow"/>
      <charset val="238"/>
    </font>
    <font>
      <sz val="8"/>
      <name val="Arial Narrow"/>
      <charset val="238"/>
    </font>
    <font>
      <b/>
      <sz val="8"/>
      <name val="Arial Narrow"/>
      <charset val="238"/>
    </font>
    <font>
      <b/>
      <sz val="8"/>
      <name val="Arial Narrow"/>
      <charset val="238"/>
    </font>
    <font>
      <sz val="8"/>
      <name val="Arial Narrow"/>
    </font>
    <font>
      <sz val="8"/>
      <name val="Arial Narrow"/>
      <family val="2"/>
      <charset val="238"/>
    </font>
    <font>
      <sz val="7"/>
      <name val="Arial Narrow"/>
      <family val="2"/>
      <charset val="238"/>
    </font>
    <font>
      <b/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5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left" vertical="top" indent="2"/>
    </xf>
    <xf numFmtId="0" fontId="8" fillId="0" borderId="1" xfId="0" applyNumberFormat="1" applyFont="1" applyFill="1" applyBorder="1" applyAlignment="1" applyProtection="1">
      <alignment horizontal="left" vertical="top" indent="15"/>
    </xf>
    <xf numFmtId="0" fontId="8" fillId="0" borderId="1" xfId="0" applyNumberFormat="1" applyFont="1" applyFill="1" applyBorder="1" applyAlignment="1" applyProtection="1">
      <alignment horizontal="left" vertical="top" indent="3"/>
    </xf>
    <xf numFmtId="0" fontId="8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1" fillId="0" borderId="1" xfId="0" applyNumberFormat="1" applyFont="1" applyFill="1" applyBorder="1" applyAlignment="1" applyProtection="1">
      <alignment horizontal="righ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8" fillId="0" borderId="2" xfId="0" applyNumberFormat="1" applyFont="1" applyFill="1" applyBorder="1" applyAlignment="1" applyProtection="1">
      <alignment horizontal="right" vertical="top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9" fillId="0" borderId="2" xfId="0" applyNumberFormat="1" applyFont="1" applyFill="1" applyBorder="1" applyAlignment="1" applyProtection="1">
      <alignment horizontal="right" vertical="top"/>
    </xf>
    <xf numFmtId="0" fontId="9" fillId="0" borderId="2" xfId="0" applyNumberFormat="1" applyFont="1" applyFill="1" applyBorder="1" applyAlignment="1" applyProtection="1">
      <alignment horizontal="left" vertical="top"/>
    </xf>
    <xf numFmtId="0" fontId="1" fillId="0" borderId="3" xfId="0" applyNumberFormat="1" applyFont="1" applyFill="1" applyBorder="1" applyAlignment="1" applyProtection="1">
      <alignment horizontal="left"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right" vertical="top"/>
    </xf>
    <xf numFmtId="0" fontId="8" fillId="0" borderId="1" xfId="0" applyNumberFormat="1" applyFont="1" applyFill="1" applyBorder="1" applyAlignment="1" applyProtection="1">
      <alignment horizontal="left" vertical="top" indent="4"/>
    </xf>
    <xf numFmtId="0" fontId="13" fillId="0" borderId="1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/>
    </xf>
    <xf numFmtId="0" fontId="13" fillId="0" borderId="2" xfId="0" applyNumberFormat="1" applyFont="1" applyFill="1" applyBorder="1" applyAlignment="1" applyProtection="1">
      <alignment horizontal="left" vertical="top" wrapText="1"/>
    </xf>
    <xf numFmtId="0" fontId="15" fillId="0" borderId="3" xfId="0" applyNumberFormat="1" applyFont="1" applyFill="1" applyBorder="1" applyAlignment="1" applyProtection="1">
      <alignment horizontal="left" wrapText="1"/>
    </xf>
    <xf numFmtId="0" fontId="15" fillId="0" borderId="1" xfId="0" applyNumberFormat="1" applyFont="1" applyFill="1" applyBorder="1" applyAlignment="1" applyProtection="1">
      <alignment horizontal="left" vertical="top"/>
    </xf>
    <xf numFmtId="0" fontId="1" fillId="0" borderId="2" xfId="0" applyNumberFormat="1" applyFont="1" applyFill="1" applyBorder="1" applyAlignment="1" applyProtection="1">
      <alignment vertical="top"/>
    </xf>
    <xf numFmtId="0" fontId="13" fillId="0" borderId="4" xfId="0" applyNumberFormat="1" applyFont="1" applyFill="1" applyBorder="1" applyAlignment="1" applyProtection="1">
      <alignment horizontal="right" vertical="top"/>
    </xf>
    <xf numFmtId="0" fontId="8" fillId="0" borderId="5" xfId="0" applyNumberFormat="1" applyFont="1" applyFill="1" applyBorder="1" applyAlignment="1" applyProtection="1">
      <alignment horizontal="left" vertical="top" indent="15"/>
    </xf>
    <xf numFmtId="0" fontId="8" fillId="0" borderId="3" xfId="0" applyNumberFormat="1" applyFont="1" applyFill="1" applyBorder="1" applyAlignment="1" applyProtection="1">
      <alignment horizontal="right"/>
    </xf>
    <xf numFmtId="0" fontId="9" fillId="0" borderId="3" xfId="0" applyNumberFormat="1" applyFont="1" applyFill="1" applyBorder="1" applyAlignment="1" applyProtection="1">
      <alignment horizontal="left" vertical="top"/>
    </xf>
    <xf numFmtId="0" fontId="13" fillId="0" borderId="6" xfId="0" applyNumberFormat="1" applyFont="1" applyFill="1" applyBorder="1" applyAlignment="1" applyProtection="1">
      <alignment horizontal="right" vertical="top"/>
    </xf>
    <xf numFmtId="0" fontId="13" fillId="0" borderId="7" xfId="0" applyNumberFormat="1" applyFont="1" applyFill="1" applyBorder="1" applyAlignment="1" applyProtection="1">
      <alignment horizontal="left" vertical="top"/>
    </xf>
    <xf numFmtId="0" fontId="13" fillId="0" borderId="7" xfId="0" applyNumberFormat="1" applyFont="1" applyFill="1" applyBorder="1" applyAlignment="1" applyProtection="1">
      <alignment horizontal="right" vertical="top"/>
    </xf>
    <xf numFmtId="0" fontId="13" fillId="0" borderId="8" xfId="0" applyNumberFormat="1" applyFont="1" applyFill="1" applyBorder="1" applyAlignment="1" applyProtection="1">
      <alignment horizontal="right" vertical="top"/>
    </xf>
    <xf numFmtId="0" fontId="9" fillId="0" borderId="3" xfId="0" applyNumberFormat="1" applyFont="1" applyFill="1" applyBorder="1" applyAlignment="1" applyProtection="1">
      <alignment horizontal="right" vertical="top" wrapText="1"/>
    </xf>
    <xf numFmtId="0" fontId="13" fillId="0" borderId="3" xfId="0" applyNumberFormat="1" applyFont="1" applyFill="1" applyBorder="1" applyAlignment="1" applyProtection="1">
      <alignment horizontal="right" vertical="top"/>
    </xf>
    <xf numFmtId="0" fontId="9" fillId="0" borderId="3" xfId="0" applyNumberFormat="1" applyFont="1" applyFill="1" applyBorder="1" applyAlignment="1" applyProtection="1">
      <alignment horizontal="right" vertical="top"/>
    </xf>
    <xf numFmtId="0" fontId="13" fillId="0" borderId="2" xfId="0" applyNumberFormat="1" applyFont="1" applyFill="1" applyBorder="1" applyAlignment="1" applyProtection="1">
      <alignment horizontal="right" vertical="top"/>
    </xf>
    <xf numFmtId="0" fontId="9" fillId="0" borderId="2" xfId="0" applyNumberFormat="1" applyFont="1" applyFill="1" applyBorder="1" applyAlignment="1" applyProtection="1">
      <alignment horizontal="right" vertical="top" wrapText="1"/>
    </xf>
    <xf numFmtId="0" fontId="9" fillId="0" borderId="9" xfId="0" applyNumberFormat="1" applyFont="1" applyFill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right" vertical="top"/>
    </xf>
    <xf numFmtId="0" fontId="12" fillId="0" borderId="7" xfId="0" applyNumberFormat="1" applyFont="1" applyFill="1" applyBorder="1" applyAlignment="1" applyProtection="1">
      <alignment horizontal="left" vertical="top"/>
    </xf>
    <xf numFmtId="0" fontId="9" fillId="0" borderId="7" xfId="0" applyNumberFormat="1" applyFont="1" applyFill="1" applyBorder="1" applyAlignment="1" applyProtection="1">
      <alignment horizontal="left" vertical="top"/>
    </xf>
    <xf numFmtId="0" fontId="9" fillId="0" borderId="6" xfId="0" applyNumberFormat="1" applyFont="1" applyFill="1" applyBorder="1" applyAlignment="1" applyProtection="1">
      <alignment horizontal="left" vertical="top" indent="4"/>
    </xf>
    <xf numFmtId="0" fontId="9" fillId="0" borderId="10" xfId="0" applyNumberFormat="1" applyFont="1" applyFill="1" applyBorder="1" applyAlignment="1" applyProtection="1">
      <alignment horizontal="left" vertical="top" indent="4"/>
    </xf>
    <xf numFmtId="0" fontId="8" fillId="0" borderId="4" xfId="0" applyNumberFormat="1" applyFont="1" applyFill="1" applyBorder="1" applyAlignment="1" applyProtection="1">
      <alignment horizontal="left" vertical="top" indent="3"/>
    </xf>
    <xf numFmtId="0" fontId="1" fillId="0" borderId="4" xfId="0" applyNumberFormat="1" applyFont="1" applyFill="1" applyBorder="1" applyAlignment="1" applyProtection="1">
      <alignment vertical="top"/>
    </xf>
    <xf numFmtId="0" fontId="9" fillId="0" borderId="11" xfId="0" applyNumberFormat="1" applyFont="1" applyFill="1" applyBorder="1" applyAlignment="1" applyProtection="1">
      <alignment horizontal="left" vertical="top" indent="4"/>
    </xf>
    <xf numFmtId="0" fontId="6" fillId="0" borderId="1" xfId="0" applyNumberFormat="1" applyFont="1" applyFill="1" applyBorder="1" applyAlignment="1" applyProtection="1">
      <alignment horizontal="left" vertical="top" indent="4"/>
    </xf>
    <xf numFmtId="0" fontId="15" fillId="0" borderId="3" xfId="0" applyNumberFormat="1" applyFont="1" applyFill="1" applyBorder="1" applyAlignment="1" applyProtection="1">
      <alignment horizontal="left" wrapText="1"/>
    </xf>
    <xf numFmtId="0" fontId="6" fillId="0" borderId="3" xfId="0" applyNumberFormat="1" applyFont="1" applyFill="1" applyBorder="1" applyAlignment="1" applyProtection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B2" sqref="B2"/>
    </sheetView>
  </sheetViews>
  <sheetFormatPr defaultRowHeight="12.75" x14ac:dyDescent="0.2"/>
  <cols>
    <col min="1" max="1" width="9.5703125" customWidth="1"/>
    <col min="2" max="2" width="85.42578125" customWidth="1"/>
    <col min="3" max="3" width="11.85546875" customWidth="1"/>
    <col min="4" max="4" width="5.140625" customWidth="1"/>
    <col min="6" max="6" width="14.42578125" customWidth="1"/>
  </cols>
  <sheetData>
    <row r="1" spans="1:6" ht="29.25" x14ac:dyDescent="0.2">
      <c r="A1" s="1" t="s">
        <v>68</v>
      </c>
    </row>
    <row r="3" spans="1:6" ht="13.5" x14ac:dyDescent="0.2">
      <c r="A3" s="2" t="s">
        <v>0</v>
      </c>
    </row>
    <row r="5" spans="1:6" ht="13.5" x14ac:dyDescent="0.2">
      <c r="A5" s="2" t="s">
        <v>1</v>
      </c>
    </row>
    <row r="7" spans="1:6" ht="13.5" x14ac:dyDescent="0.2">
      <c r="A7" s="2" t="s">
        <v>2</v>
      </c>
    </row>
    <row r="9" spans="1:6" ht="13.5" x14ac:dyDescent="0.2">
      <c r="A9" s="3" t="s">
        <v>3</v>
      </c>
    </row>
    <row r="11" spans="1:6" x14ac:dyDescent="0.2">
      <c r="A11" s="4" t="s">
        <v>4</v>
      </c>
    </row>
    <row r="12" spans="1:6" x14ac:dyDescent="0.2">
      <c r="A12" s="5" t="s">
        <v>5</v>
      </c>
    </row>
    <row r="14" spans="1:6" x14ac:dyDescent="0.2">
      <c r="A14" s="7" t="s">
        <v>6</v>
      </c>
      <c r="B14" s="8" t="s">
        <v>18</v>
      </c>
      <c r="C14" s="9" t="s">
        <v>28</v>
      </c>
      <c r="D14" s="10" t="s">
        <v>30</v>
      </c>
      <c r="E14" s="26" t="s">
        <v>56</v>
      </c>
      <c r="F14" s="26" t="s">
        <v>57</v>
      </c>
    </row>
    <row r="15" spans="1:6" x14ac:dyDescent="0.2">
      <c r="A15" s="11" t="s">
        <v>7</v>
      </c>
      <c r="B15" s="29" t="s">
        <v>66</v>
      </c>
      <c r="C15" s="12"/>
      <c r="D15" s="12"/>
      <c r="E15" s="25"/>
      <c r="F15" s="25"/>
    </row>
    <row r="16" spans="1:6" ht="63.75" x14ac:dyDescent="0.2">
      <c r="A16" s="12"/>
      <c r="B16" s="13" t="s">
        <v>19</v>
      </c>
      <c r="C16" s="12"/>
      <c r="D16" s="12"/>
      <c r="E16" s="25"/>
      <c r="F16" s="25"/>
    </row>
    <row r="17" spans="1:6" x14ac:dyDescent="0.2">
      <c r="A17" s="14" t="s">
        <v>8</v>
      </c>
      <c r="B17" s="15" t="s">
        <v>20</v>
      </c>
      <c r="C17" s="12"/>
      <c r="D17" s="12"/>
      <c r="E17" s="25"/>
      <c r="F17" s="25"/>
    </row>
    <row r="18" spans="1:6" x14ac:dyDescent="0.2">
      <c r="A18" s="16" t="s">
        <v>9</v>
      </c>
      <c r="B18" s="17" t="s">
        <v>21</v>
      </c>
      <c r="C18" s="18"/>
      <c r="D18" s="19"/>
      <c r="E18" s="25"/>
      <c r="F18" s="25"/>
    </row>
    <row r="19" spans="1:6" ht="13.5" thickBot="1" x14ac:dyDescent="0.3">
      <c r="A19" s="20"/>
      <c r="B19" s="28" t="s">
        <v>62</v>
      </c>
      <c r="C19" s="33"/>
      <c r="D19" s="20"/>
      <c r="E19" s="30"/>
      <c r="F19" s="30"/>
    </row>
    <row r="20" spans="1:6" ht="13.5" thickBot="1" x14ac:dyDescent="0.25">
      <c r="A20" s="21"/>
      <c r="B20" s="32" t="s">
        <v>22</v>
      </c>
      <c r="C20" s="35">
        <v>475</v>
      </c>
      <c r="D20" s="36" t="s">
        <v>32</v>
      </c>
      <c r="E20" s="37"/>
      <c r="F20" s="38">
        <f>ROUND(C20*E20,2)</f>
        <v>0</v>
      </c>
    </row>
    <row r="21" spans="1:6" ht="26.25" thickBot="1" x14ac:dyDescent="0.25">
      <c r="A21" s="16" t="s">
        <v>10</v>
      </c>
      <c r="B21" s="27" t="s">
        <v>63</v>
      </c>
      <c r="C21" s="39"/>
      <c r="D21" s="34"/>
      <c r="E21" s="40"/>
      <c r="F21" s="40"/>
    </row>
    <row r="22" spans="1:6" ht="13.5" thickBot="1" x14ac:dyDescent="0.25">
      <c r="A22" s="21"/>
      <c r="B22" s="32" t="s">
        <v>22</v>
      </c>
      <c r="C22" s="35">
        <v>475</v>
      </c>
      <c r="D22" s="36" t="s">
        <v>32</v>
      </c>
      <c r="E22" s="37"/>
      <c r="F22" s="38">
        <f t="shared" ref="F22:F46" si="0">ROUND(C22*E22,2)</f>
        <v>0</v>
      </c>
    </row>
    <row r="23" spans="1:6" ht="39" thickBot="1" x14ac:dyDescent="0.25">
      <c r="A23" s="16" t="s">
        <v>11</v>
      </c>
      <c r="B23" s="27" t="s">
        <v>64</v>
      </c>
      <c r="C23" s="39"/>
      <c r="D23" s="34"/>
      <c r="E23" s="40"/>
      <c r="F23" s="40"/>
    </row>
    <row r="24" spans="1:6" ht="13.5" thickBot="1" x14ac:dyDescent="0.25">
      <c r="A24" s="21"/>
      <c r="B24" s="32" t="s">
        <v>22</v>
      </c>
      <c r="C24" s="35">
        <v>175.75</v>
      </c>
      <c r="D24" s="36" t="s">
        <v>33</v>
      </c>
      <c r="E24" s="37"/>
      <c r="F24" s="38">
        <f t="shared" si="0"/>
        <v>0</v>
      </c>
    </row>
    <row r="25" spans="1:6" x14ac:dyDescent="0.2">
      <c r="A25" s="16" t="s">
        <v>12</v>
      </c>
      <c r="B25" s="17" t="s">
        <v>23</v>
      </c>
      <c r="C25" s="41"/>
      <c r="D25" s="34"/>
      <c r="E25" s="31"/>
      <c r="F25" s="31"/>
    </row>
    <row r="26" spans="1:6" x14ac:dyDescent="0.2">
      <c r="A26" s="20"/>
      <c r="B26" s="54" t="s">
        <v>65</v>
      </c>
      <c r="C26" s="20"/>
      <c r="D26" s="20"/>
      <c r="E26" s="24"/>
      <c r="F26" s="24"/>
    </row>
    <row r="27" spans="1:6" ht="13.5" thickBot="1" x14ac:dyDescent="0.3">
      <c r="A27" s="20"/>
      <c r="B27" s="55"/>
      <c r="C27" s="33"/>
      <c r="D27" s="20"/>
      <c r="E27" s="42"/>
      <c r="F27" s="42"/>
    </row>
    <row r="28" spans="1:6" ht="13.5" thickBot="1" x14ac:dyDescent="0.25">
      <c r="A28" s="21"/>
      <c r="B28" s="32" t="s">
        <v>22</v>
      </c>
      <c r="C28" s="35">
        <v>175.75</v>
      </c>
      <c r="D28" s="36" t="s">
        <v>33</v>
      </c>
      <c r="E28" s="37"/>
      <c r="F28" s="38">
        <f t="shared" si="0"/>
        <v>0</v>
      </c>
    </row>
    <row r="29" spans="1:6" ht="13.5" thickBot="1" x14ac:dyDescent="0.25">
      <c r="A29" s="16" t="s">
        <v>13</v>
      </c>
      <c r="B29" s="17" t="s">
        <v>24</v>
      </c>
      <c r="C29" s="39"/>
      <c r="D29" s="34"/>
      <c r="E29" s="40"/>
      <c r="F29" s="40"/>
    </row>
    <row r="30" spans="1:6" ht="13.5" thickBot="1" x14ac:dyDescent="0.25">
      <c r="A30" s="21"/>
      <c r="B30" s="32" t="s">
        <v>22</v>
      </c>
      <c r="C30" s="35" t="s">
        <v>29</v>
      </c>
      <c r="D30" s="36" t="s">
        <v>34</v>
      </c>
      <c r="E30" s="37"/>
      <c r="F30" s="38">
        <f t="shared" si="0"/>
        <v>0</v>
      </c>
    </row>
    <row r="31" spans="1:6" x14ac:dyDescent="0.2">
      <c r="A31" s="14" t="s">
        <v>14</v>
      </c>
      <c r="B31" s="15" t="s">
        <v>25</v>
      </c>
      <c r="C31" s="21"/>
      <c r="D31" s="21"/>
      <c r="E31" s="31"/>
      <c r="F31" s="31"/>
    </row>
    <row r="32" spans="1:6" ht="24.75" thickBot="1" x14ac:dyDescent="0.25">
      <c r="A32" s="16" t="s">
        <v>15</v>
      </c>
      <c r="B32" s="27" t="s">
        <v>61</v>
      </c>
      <c r="C32" s="43"/>
      <c r="D32" s="19"/>
      <c r="E32" s="42"/>
      <c r="F32" s="42"/>
    </row>
    <row r="33" spans="1:6" ht="13.5" thickBot="1" x14ac:dyDescent="0.25">
      <c r="A33" s="21"/>
      <c r="B33" s="32" t="s">
        <v>22</v>
      </c>
      <c r="C33" s="35">
        <v>0.88</v>
      </c>
      <c r="D33" s="36" t="s">
        <v>33</v>
      </c>
      <c r="E33" s="37"/>
      <c r="F33" s="38">
        <f t="shared" si="0"/>
        <v>0</v>
      </c>
    </row>
    <row r="34" spans="1:6" ht="26.25" thickBot="1" x14ac:dyDescent="0.25">
      <c r="A34" s="22" t="s">
        <v>16</v>
      </c>
      <c r="B34" s="44" t="s">
        <v>26</v>
      </c>
      <c r="C34" s="45">
        <v>88</v>
      </c>
      <c r="D34" s="46" t="s">
        <v>35</v>
      </c>
      <c r="E34" s="37"/>
      <c r="F34" s="38">
        <f t="shared" si="0"/>
        <v>0</v>
      </c>
    </row>
    <row r="35" spans="1:6" ht="26.25" thickBot="1" x14ac:dyDescent="0.25">
      <c r="A35" s="16" t="s">
        <v>17</v>
      </c>
      <c r="B35" s="17" t="s">
        <v>27</v>
      </c>
      <c r="C35" s="39"/>
      <c r="D35" s="34"/>
      <c r="E35" s="40"/>
      <c r="F35" s="40"/>
    </row>
    <row r="36" spans="1:6" ht="13.5" thickBot="1" x14ac:dyDescent="0.25">
      <c r="A36" s="21"/>
      <c r="B36" s="32" t="s">
        <v>22</v>
      </c>
      <c r="C36" s="35">
        <v>475</v>
      </c>
      <c r="D36" s="36" t="s">
        <v>32</v>
      </c>
      <c r="E36" s="37"/>
      <c r="F36" s="38">
        <f t="shared" si="0"/>
        <v>0</v>
      </c>
    </row>
    <row r="37" spans="1:6" ht="26.25" thickBot="1" x14ac:dyDescent="0.25">
      <c r="A37" s="22" t="s">
        <v>36</v>
      </c>
      <c r="B37" s="44" t="s">
        <v>43</v>
      </c>
      <c r="C37" s="35">
        <v>475</v>
      </c>
      <c r="D37" s="47" t="s">
        <v>31</v>
      </c>
      <c r="E37" s="37"/>
      <c r="F37" s="38">
        <f t="shared" si="0"/>
        <v>0</v>
      </c>
    </row>
    <row r="38" spans="1:6" ht="26.25" thickBot="1" x14ac:dyDescent="0.25">
      <c r="A38" s="22" t="s">
        <v>37</v>
      </c>
      <c r="B38" s="44" t="s">
        <v>44</v>
      </c>
      <c r="C38" s="35">
        <v>475</v>
      </c>
      <c r="D38" s="47" t="s">
        <v>31</v>
      </c>
      <c r="E38" s="37"/>
      <c r="F38" s="38">
        <f t="shared" si="0"/>
        <v>0</v>
      </c>
    </row>
    <row r="39" spans="1:6" ht="26.25" thickBot="1" x14ac:dyDescent="0.25">
      <c r="A39" s="22" t="s">
        <v>38</v>
      </c>
      <c r="B39" s="44" t="s">
        <v>45</v>
      </c>
      <c r="C39" s="35">
        <v>475</v>
      </c>
      <c r="D39" s="47" t="s">
        <v>31</v>
      </c>
      <c r="E39" s="37"/>
      <c r="F39" s="38">
        <f t="shared" si="0"/>
        <v>0</v>
      </c>
    </row>
    <row r="40" spans="1:6" ht="26.25" thickBot="1" x14ac:dyDescent="0.25">
      <c r="A40" s="22" t="s">
        <v>39</v>
      </c>
      <c r="B40" s="44" t="s">
        <v>67</v>
      </c>
      <c r="C40" s="35">
        <v>475</v>
      </c>
      <c r="D40" s="47" t="s">
        <v>31</v>
      </c>
      <c r="E40" s="37"/>
      <c r="F40" s="38">
        <f t="shared" si="0"/>
        <v>0</v>
      </c>
    </row>
    <row r="41" spans="1:6" ht="26.25" thickBot="1" x14ac:dyDescent="0.25">
      <c r="A41" s="22" t="s">
        <v>40</v>
      </c>
      <c r="B41" s="44" t="s">
        <v>46</v>
      </c>
      <c r="C41" s="35">
        <v>-475</v>
      </c>
      <c r="D41" s="47" t="s">
        <v>31</v>
      </c>
      <c r="E41" s="37"/>
      <c r="F41" s="38">
        <f t="shared" si="0"/>
        <v>0</v>
      </c>
    </row>
    <row r="42" spans="1:6" ht="51.75" thickBot="1" x14ac:dyDescent="0.25">
      <c r="A42" s="22" t="s">
        <v>41</v>
      </c>
      <c r="B42" s="44" t="s">
        <v>47</v>
      </c>
      <c r="C42" s="35">
        <v>475</v>
      </c>
      <c r="D42" s="47" t="s">
        <v>31</v>
      </c>
      <c r="E42" s="37"/>
      <c r="F42" s="38">
        <f t="shared" si="0"/>
        <v>0</v>
      </c>
    </row>
    <row r="43" spans="1:6" ht="13.5" thickBot="1" x14ac:dyDescent="0.25">
      <c r="A43" s="53" t="s">
        <v>42</v>
      </c>
      <c r="B43" s="15" t="s">
        <v>49</v>
      </c>
      <c r="C43" s="20"/>
      <c r="D43" s="20"/>
      <c r="E43" s="40"/>
      <c r="F43" s="40"/>
    </row>
    <row r="44" spans="1:6" ht="51.75" thickBot="1" x14ac:dyDescent="0.25">
      <c r="A44" s="23">
        <v>15</v>
      </c>
      <c r="B44" s="44" t="s">
        <v>50</v>
      </c>
      <c r="C44" s="48" t="s">
        <v>54</v>
      </c>
      <c r="D44" s="47" t="s">
        <v>55</v>
      </c>
      <c r="E44" s="37"/>
      <c r="F44" s="38">
        <f t="shared" si="0"/>
        <v>0</v>
      </c>
    </row>
    <row r="45" spans="1:6" ht="13.5" thickBot="1" x14ac:dyDescent="0.25">
      <c r="A45" s="53" t="s">
        <v>48</v>
      </c>
      <c r="B45" s="15" t="s">
        <v>51</v>
      </c>
      <c r="C45" s="20"/>
      <c r="D45" s="20"/>
      <c r="E45" s="40"/>
      <c r="F45" s="40"/>
    </row>
    <row r="46" spans="1:6" ht="39" thickBot="1" x14ac:dyDescent="0.25">
      <c r="A46" s="23">
        <v>16</v>
      </c>
      <c r="B46" s="44" t="s">
        <v>52</v>
      </c>
      <c r="C46" s="48" t="s">
        <v>53</v>
      </c>
      <c r="D46" s="47" t="s">
        <v>55</v>
      </c>
      <c r="E46" s="37"/>
      <c r="F46" s="38">
        <f t="shared" si="0"/>
        <v>0</v>
      </c>
    </row>
    <row r="47" spans="1:6" ht="13.5" thickBot="1" x14ac:dyDescent="0.25">
      <c r="D47" s="50" t="s">
        <v>58</v>
      </c>
      <c r="E47" s="51"/>
      <c r="F47" s="52">
        <f>SUM(F16:F46)</f>
        <v>0</v>
      </c>
    </row>
    <row r="48" spans="1:6" ht="13.5" thickBot="1" x14ac:dyDescent="0.25">
      <c r="A48" s="6"/>
      <c r="D48" s="9" t="s">
        <v>59</v>
      </c>
      <c r="E48" s="25"/>
      <c r="F48" s="49">
        <f>ROUND(F47*0.23,2)</f>
        <v>0</v>
      </c>
    </row>
    <row r="49" spans="4:6" ht="13.5" thickBot="1" x14ac:dyDescent="0.25">
      <c r="D49" s="9" t="s">
        <v>60</v>
      </c>
      <c r="E49" s="25"/>
      <c r="F49" s="49">
        <f>F47+F48</f>
        <v>0</v>
      </c>
    </row>
  </sheetData>
  <mergeCells count="1">
    <mergeCell ref="B26:B27"/>
  </mergeCells>
  <pageMargins left="0.75" right="0.75" top="1" bottom="1" header="0.5" footer="0.5"/>
  <pageSetup paperSize="9" orientation="portrait" horizontalDpi="0" verticalDpi="0" r:id="rId1"/>
  <headerFooter>
    <oddHeader>STRONA TYTUŁOWA PRZEDMIARU ROBÓT Temat nr : PRO-039-000 ORGBUD-SERWIS Poznań KOBRA wer. 9.3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przedmiar robót   boisko wiellofunkcyjne Piła Al. Wyzwolenia</dc:title>
  <dc:creator>User</dc:creator>
  <cp:lastModifiedBy>P.Augustyniak</cp:lastModifiedBy>
  <dcterms:created xsi:type="dcterms:W3CDTF">2018-08-17T07:22:02Z</dcterms:created>
  <dcterms:modified xsi:type="dcterms:W3CDTF">2018-08-17T08:08:26Z</dcterms:modified>
</cp:coreProperties>
</file>