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 l="1"/>
  <c r="F25" i="1" s="1"/>
  <c r="F26" i="1" l="1"/>
</calcChain>
</file>

<file path=xl/sharedStrings.xml><?xml version="1.0" encoding="utf-8"?>
<sst xmlns="http://schemas.openxmlformats.org/spreadsheetml/2006/main" count="35" uniqueCount="32">
  <si>
    <r>
      <t xml:space="preserve">Budowa: </t>
    </r>
    <r>
      <rPr>
        <b/>
        <sz val="9"/>
        <rFont val="Arial Narrow"/>
        <charset val="238"/>
      </rPr>
      <t>-</t>
    </r>
  </si>
  <si>
    <r>
      <t xml:space="preserve">Obiekt : </t>
    </r>
    <r>
      <rPr>
        <b/>
        <sz val="9"/>
        <rFont val="Arial Narrow"/>
        <charset val="238"/>
      </rPr>
      <t>Budowa boiska welofunkcyjnego</t>
    </r>
  </si>
  <si>
    <r>
      <t xml:space="preserve">Adres : </t>
    </r>
    <r>
      <rPr>
        <b/>
        <sz val="9"/>
        <rFont val="Arial Narrow"/>
        <charset val="238"/>
      </rPr>
      <t>64-920 PIŁA Al. Wyzwolenia/ul.Gryfitów działka nr 291 Obręb Piła .0</t>
    </r>
  </si>
  <si>
    <t>Roboty budowlane</t>
  </si>
  <si>
    <r>
      <t xml:space="preserve">Inwestor : </t>
    </r>
    <r>
      <rPr>
        <b/>
        <sz val="8"/>
        <rFont val="Arial Narrow"/>
        <charset val="238"/>
      </rPr>
      <t>Gmina Piła - Zarząd Dróg i Zieleni Miejskiej</t>
    </r>
  </si>
  <si>
    <t>64-920 Pila ul gen. Władysława Andersa 10</t>
  </si>
  <si>
    <t>Lp.</t>
  </si>
  <si>
    <t>1</t>
  </si>
  <si>
    <t>1.1</t>
  </si>
  <si>
    <t>Podstawa kalkulacji / opis pozycji</t>
  </si>
  <si>
    <t>Uwagi: 1. Wszystkie użyte w niniejszej dokumentacji nazwy producentów są przykładowe i mają na celu wyłącznie wskazanie standardu jakościowego przyjętych rozwiązań. W procesie realizacji możliwe jest zastosowanie produktów dowolnej firmy, równorzędnych technicznie, o takich samych parametrach, pod warunkiem zachowania standardu jakościowego, wytrzymałościowego itp. nie gorszego niż przywołany w dokumentacji. Ewentualne zmiany projektowe spowodowane różnicą zastosowanego w wyniku przetargu produktu, materiału obciążają wykonawcę.</t>
  </si>
  <si>
    <t>Razem =</t>
  </si>
  <si>
    <t>Ilość</t>
  </si>
  <si>
    <t>Jedn. miary</t>
  </si>
  <si>
    <t>m3</t>
  </si>
  <si>
    <t>ELEMENT : Ogrodzenie boiska 4,0 m ( piłkochwyty )</t>
  </si>
  <si>
    <r>
      <t xml:space="preserve">KNR 221-0601-05-00 MBGPiK </t>
    </r>
    <r>
      <rPr>
        <sz val="7"/>
        <rFont val="Arial Narrow"/>
        <charset val="238"/>
      </rPr>
      <t xml:space="preserve">[ Wydanie - 1987 r.z uwzgl.BI do 9/96 ] </t>
    </r>
    <r>
      <rPr>
        <b/>
        <sz val="8"/>
        <rFont val="Arial Narrow"/>
        <charset val="238"/>
      </rPr>
      <t xml:space="preserve">Wykonanie : z Beton zwykły B 20 (C16/20) fundament pod słupy Wyszczególnienie robót: 3. Wykonanie wykopów i wyrównanie dna. 4. Wykonanie i ustawienie deskowań, przygotowanie i ułożenie betonu oraz rozdeskowanie. 5. Wymurowanie fundamentów z cegieł budowlanych lub kamieni łamanych. 6. Osadzenie uchwytów stalowych. 7. Zasypanie fundamentów z ubiciem i rozplantowaniem ziemi. </t>
    </r>
    <r>
      <rPr>
        <sz val="7"/>
        <rFont val="Arial Narrow"/>
        <charset val="238"/>
      </rPr>
      <t>0.4 * 0.40 * 1.1 * 37 = 0.5 * 0.5 * 1.1 * 6 =</t>
    </r>
  </si>
  <si>
    <r>
      <t xml:space="preserve">KNR 223-0401-01-00 GKKFiS </t>
    </r>
    <r>
      <rPr>
        <sz val="7"/>
        <rFont val="Arial Narrow"/>
        <charset val="238"/>
      </rPr>
      <t xml:space="preserve">[ Wydanie - Warszawa 1984 r.z uwzgl.BI do 6/92 ] </t>
    </r>
    <r>
      <rPr>
        <b/>
        <sz val="8"/>
        <rFont val="Arial Narrow"/>
        <charset val="238"/>
      </rPr>
      <t xml:space="preserve">Ogrodzenie na słupkach stalowych o roztawie 250 cm z słupki stalowe ocynkowane 40x60 mm wysokości 4,0 m +1,0m , ogrodzenie systemowe panele wys. 2 x 200,0 cm ( słupki kwadratowe ;przekrój zgodnie z wytycznymi producenta wybranego systemu ogrodzenia ) , rygle ,usztywnienia , osprzęt zgodne z wytycznymi producenta rys nr 3 </t>
    </r>
    <r>
      <rPr>
        <sz val="7"/>
        <rFont val="Arial Narrow"/>
        <charset val="238"/>
      </rPr>
      <t>106.0 =</t>
    </r>
  </si>
  <si>
    <t>8,162</t>
  </si>
  <si>
    <t>106,000</t>
  </si>
  <si>
    <t>m</t>
  </si>
  <si>
    <r>
      <t xml:space="preserve">KNR 223-0404-03-00 GKKFiS </t>
    </r>
    <r>
      <rPr>
        <sz val="7"/>
        <rFont val="Arial Narrow"/>
        <charset val="238"/>
      </rPr>
      <t xml:space="preserve">[ Wydanie - Warszawa 1984 r.z uwzgl.BI do 6/92 ] </t>
    </r>
    <r>
      <rPr>
        <b/>
        <sz val="8"/>
        <rFont val="Arial Narrow"/>
        <charset val="238"/>
      </rPr>
      <t>Zawieszenie bram stalowych z kształtowników, o wymiarach 3,0 x1,10 m, wypełnionych siatką ocynkowaną malowanie proszkowe</t>
    </r>
  </si>
  <si>
    <r>
      <t xml:space="preserve">KNR 223-0404-04-00 GKKFiS </t>
    </r>
    <r>
      <rPr>
        <sz val="7"/>
        <rFont val="Arial Narrow"/>
        <charset val="238"/>
      </rPr>
      <t xml:space="preserve">[ Wydanie - Warszawa 1984 r.z uwzgl.BI do 6/92 ] </t>
    </r>
    <r>
      <rPr>
        <b/>
        <sz val="8"/>
        <rFont val="Arial Narrow"/>
        <charset val="238"/>
      </rPr>
      <t>Zawieszenie furtek stalowych z kształtowników, o wymiarach 1,00x1,10 m, wypełnionych siatką ocynkowaną malowanie proszkowe</t>
    </r>
  </si>
  <si>
    <t>1,000</t>
  </si>
  <si>
    <t>szt</t>
  </si>
  <si>
    <t>cena jedn. Netto</t>
  </si>
  <si>
    <t>wartość</t>
  </si>
  <si>
    <t>suma netto</t>
  </si>
  <si>
    <t>vat</t>
  </si>
  <si>
    <t>suma brutto</t>
  </si>
  <si>
    <t>STAN : BUDOWA BOISKA WIELOFUNKCYJNEGO - Boisko po koszykówki i piłki ręcznej ( ogrodzenie boiska 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</si>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</sst>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b/>
      <sz val="23"/>
      <name val="Arial Narrow"/>
      <charset val="238"/>
    </font>
    <font>
      <b/>
      <sz val="7"/>
      <name val="Arial Narrow"/>
      <charset val="238"/>
    </font>
    <font>
      <b/>
      <sz val="9"/>
      <name val="Arial Narrow"/>
      <charset val="238"/>
    </font>
    <font>
      <b/>
      <sz val="6"/>
      <name val="Arial Narrow"/>
      <charset val="238"/>
    </font>
    <font>
      <b/>
      <sz val="8"/>
      <name val="Arial Narrow"/>
      <charset val="238"/>
    </font>
    <font>
      <sz val="6"/>
      <name val="Arial Narrow"/>
      <charset val="238"/>
    </font>
    <font>
      <sz val="7"/>
      <name val="Arial Narrow"/>
      <charset val="238"/>
    </font>
    <font>
      <sz val="8"/>
      <name val="Arial Narrow"/>
      <charset val="238"/>
    </font>
    <font>
      <b/>
      <sz val="8"/>
      <name val="Arial Narrow"/>
      <charset val="238"/>
    </font>
    <font>
      <b/>
      <sz val="8"/>
      <name val="Arial Narrow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b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vertical="top" indent="2"/>
    </xf>
    <xf numFmtId="0" fontId="8" fillId="0" borderId="1" xfId="0" applyNumberFormat="1" applyFont="1" applyFill="1" applyBorder="1" applyAlignment="1" applyProtection="1">
      <alignment horizontal="left" vertical="top" indent="15"/>
    </xf>
    <xf numFmtId="0" fontId="8" fillId="0" borderId="1" xfId="0" applyNumberFormat="1" applyFont="1" applyFill="1" applyBorder="1" applyAlignment="1" applyProtection="1">
      <alignment horizontal="left" vertical="top" indent="3"/>
    </xf>
    <xf numFmtId="0" fontId="8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 indent="4"/>
    </xf>
    <xf numFmtId="0" fontId="1" fillId="0" borderId="1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2" fillId="0" borderId="4" xfId="0" applyNumberFormat="1" applyFont="1" applyFill="1" applyBorder="1" applyAlignment="1" applyProtection="1">
      <alignment horizontal="right" vertical="top"/>
    </xf>
    <xf numFmtId="0" fontId="8" fillId="0" borderId="5" xfId="0" applyNumberFormat="1" applyFont="1" applyFill="1" applyBorder="1" applyAlignment="1" applyProtection="1">
      <alignment horizontal="left" vertical="top" indent="15"/>
    </xf>
    <xf numFmtId="0" fontId="9" fillId="0" borderId="3" xfId="0" applyNumberFormat="1" applyFont="1" applyFill="1" applyBorder="1" applyAlignment="1" applyProtection="1">
      <alignment horizontal="left" vertical="top"/>
    </xf>
    <xf numFmtId="0" fontId="12" fillId="0" borderId="6" xfId="0" applyNumberFormat="1" applyFont="1" applyFill="1" applyBorder="1" applyAlignment="1" applyProtection="1">
      <alignment horizontal="right" vertical="top"/>
    </xf>
    <xf numFmtId="0" fontId="12" fillId="0" borderId="7" xfId="0" applyNumberFormat="1" applyFont="1" applyFill="1" applyBorder="1" applyAlignment="1" applyProtection="1">
      <alignment horizontal="left" vertical="top"/>
    </xf>
    <xf numFmtId="0" fontId="12" fillId="0" borderId="7" xfId="0" applyNumberFormat="1" applyFont="1" applyFill="1" applyBorder="1" applyAlignment="1" applyProtection="1">
      <alignment horizontal="right" vertical="top"/>
    </xf>
    <xf numFmtId="0" fontId="12" fillId="0" borderId="8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right" vertical="top" wrapText="1"/>
    </xf>
    <xf numFmtId="0" fontId="12" fillId="0" borderId="3" xfId="0" applyNumberFormat="1" applyFont="1" applyFill="1" applyBorder="1" applyAlignment="1" applyProtection="1">
      <alignment horizontal="right" vertical="top"/>
    </xf>
    <xf numFmtId="0" fontId="12" fillId="0" borderId="2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right" vertical="top" wrapText="1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left" vertical="top"/>
    </xf>
    <xf numFmtId="0" fontId="9" fillId="0" borderId="6" xfId="0" applyNumberFormat="1" applyFont="1" applyFill="1" applyBorder="1" applyAlignment="1" applyProtection="1">
      <alignment horizontal="left" vertical="top" indent="4"/>
    </xf>
    <xf numFmtId="0" fontId="9" fillId="0" borderId="10" xfId="0" applyNumberFormat="1" applyFont="1" applyFill="1" applyBorder="1" applyAlignment="1" applyProtection="1">
      <alignment horizontal="left" vertical="top" indent="4"/>
    </xf>
    <xf numFmtId="0" fontId="8" fillId="0" borderId="4" xfId="0" applyNumberFormat="1" applyFont="1" applyFill="1" applyBorder="1" applyAlignment="1" applyProtection="1">
      <alignment horizontal="left" vertical="top" indent="3"/>
    </xf>
    <xf numFmtId="0" fontId="1" fillId="0" borderId="4" xfId="0" applyNumberFormat="1" applyFont="1" applyFill="1" applyBorder="1" applyAlignment="1" applyProtection="1">
      <alignment vertical="top"/>
    </xf>
    <xf numFmtId="0" fontId="9" fillId="0" borderId="11" xfId="0" applyNumberFormat="1" applyFont="1" applyFill="1" applyBorder="1" applyAlignment="1" applyProtection="1">
      <alignment horizontal="left" vertical="top" indent="4"/>
    </xf>
    <xf numFmtId="0" fontId="6" fillId="0" borderId="1" xfId="0" applyNumberFormat="1" applyFont="1" applyFill="1" applyBorder="1" applyAlignment="1" applyProtection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B4" sqref="B4"/>
    </sheetView>
  </sheetViews>
  <sheetFormatPr defaultRowHeight="12.75" x14ac:dyDescent="0.2"/>
  <cols>
    <col min="1" max="1" width="9.5703125" customWidth="1"/>
    <col min="2" max="2" width="85.42578125" customWidth="1"/>
    <col min="3" max="3" width="11.85546875" customWidth="1"/>
    <col min="4" max="4" width="5.140625" customWidth="1"/>
    <col min="6" max="6" width="15.85546875" customWidth="1"/>
  </cols>
  <sheetData>
    <row r="1" spans="1:6" ht="29.25" x14ac:dyDescent="0.2">
      <c r="A1" s="1" t="s">
        <v>31</v>
      </c>
    </row>
    <row r="3" spans="1:6" ht="13.5" x14ac:dyDescent="0.2">
      <c r="A3" s="2" t="s">
        <v>0</v>
      </c>
    </row>
    <row r="5" spans="1:6" ht="13.5" x14ac:dyDescent="0.2">
      <c r="A5" s="2" t="s">
        <v>1</v>
      </c>
    </row>
    <row r="7" spans="1:6" ht="13.5" x14ac:dyDescent="0.2">
      <c r="A7" s="2" t="s">
        <v>2</v>
      </c>
    </row>
    <row r="9" spans="1:6" ht="13.5" x14ac:dyDescent="0.2">
      <c r="A9" s="3" t="s">
        <v>3</v>
      </c>
    </row>
    <row r="11" spans="1:6" x14ac:dyDescent="0.2">
      <c r="A11" s="4" t="s">
        <v>4</v>
      </c>
    </row>
    <row r="12" spans="1:6" x14ac:dyDescent="0.2">
      <c r="A12" s="5" t="s">
        <v>5</v>
      </c>
    </row>
    <row r="14" spans="1:6" x14ac:dyDescent="0.2">
      <c r="A14" s="7" t="s">
        <v>6</v>
      </c>
      <c r="B14" s="8" t="s">
        <v>9</v>
      </c>
      <c r="C14" s="9" t="s">
        <v>12</v>
      </c>
      <c r="D14" s="10" t="s">
        <v>13</v>
      </c>
      <c r="E14" s="21" t="s">
        <v>25</v>
      </c>
      <c r="F14" s="21" t="s">
        <v>26</v>
      </c>
    </row>
    <row r="15" spans="1:6" x14ac:dyDescent="0.2">
      <c r="A15" s="11" t="s">
        <v>7</v>
      </c>
      <c r="B15" s="22" t="s">
        <v>30</v>
      </c>
      <c r="C15" s="12"/>
      <c r="D15" s="12"/>
      <c r="E15" s="20"/>
      <c r="F15" s="20"/>
    </row>
    <row r="16" spans="1:6" ht="63.75" x14ac:dyDescent="0.2">
      <c r="A16" s="12"/>
      <c r="B16" s="13" t="s">
        <v>10</v>
      </c>
      <c r="C16" s="12"/>
      <c r="D16" s="12"/>
      <c r="E16" s="20"/>
      <c r="F16" s="20"/>
    </row>
    <row r="17" spans="1:6" x14ac:dyDescent="0.2">
      <c r="A17" s="41" t="s">
        <v>8</v>
      </c>
      <c r="B17" s="14" t="s">
        <v>15</v>
      </c>
      <c r="C17" s="18"/>
      <c r="D17" s="18"/>
      <c r="E17" s="23"/>
      <c r="F17" s="23"/>
    </row>
    <row r="18" spans="1:6" ht="51.75" thickBot="1" x14ac:dyDescent="0.25">
      <c r="A18" s="15">
        <v>1</v>
      </c>
      <c r="B18" s="16" t="s">
        <v>16</v>
      </c>
      <c r="C18" s="33"/>
      <c r="D18" s="17"/>
      <c r="E18" s="32"/>
      <c r="F18" s="32"/>
    </row>
    <row r="19" spans="1:6" ht="13.5" thickBot="1" x14ac:dyDescent="0.25">
      <c r="A19" s="18"/>
      <c r="B19" s="24" t="s">
        <v>11</v>
      </c>
      <c r="C19" s="26" t="s">
        <v>18</v>
      </c>
      <c r="D19" s="27" t="s">
        <v>14</v>
      </c>
      <c r="E19" s="28"/>
      <c r="F19" s="29">
        <f t="shared" ref="F19:F23" si="0">ROUND(C19*E19,2)</f>
        <v>0</v>
      </c>
    </row>
    <row r="20" spans="1:6" ht="51.75" thickBot="1" x14ac:dyDescent="0.25">
      <c r="A20" s="15">
        <v>2</v>
      </c>
      <c r="B20" s="16" t="s">
        <v>17</v>
      </c>
      <c r="C20" s="30"/>
      <c r="D20" s="25"/>
      <c r="E20" s="31"/>
      <c r="F20" s="31"/>
    </row>
    <row r="21" spans="1:6" ht="13.5" thickBot="1" x14ac:dyDescent="0.25">
      <c r="A21" s="18"/>
      <c r="B21" s="24" t="s">
        <v>11</v>
      </c>
      <c r="C21" s="26" t="s">
        <v>19</v>
      </c>
      <c r="D21" s="27" t="s">
        <v>20</v>
      </c>
      <c r="E21" s="28"/>
      <c r="F21" s="29">
        <f t="shared" si="0"/>
        <v>0</v>
      </c>
    </row>
    <row r="22" spans="1:6" ht="26.25" thickBot="1" x14ac:dyDescent="0.25">
      <c r="A22" s="19">
        <v>3</v>
      </c>
      <c r="B22" s="34" t="s">
        <v>21</v>
      </c>
      <c r="C22" s="36" t="s">
        <v>23</v>
      </c>
      <c r="D22" s="35" t="s">
        <v>24</v>
      </c>
      <c r="E22" s="28"/>
      <c r="F22" s="29">
        <f t="shared" si="0"/>
        <v>0</v>
      </c>
    </row>
    <row r="23" spans="1:6" ht="26.25" thickBot="1" x14ac:dyDescent="0.25">
      <c r="A23" s="19">
        <v>4</v>
      </c>
      <c r="B23" s="34" t="s">
        <v>22</v>
      </c>
      <c r="C23" s="36" t="s">
        <v>23</v>
      </c>
      <c r="D23" s="35" t="s">
        <v>24</v>
      </c>
      <c r="E23" s="28"/>
      <c r="F23" s="29">
        <f t="shared" si="0"/>
        <v>0</v>
      </c>
    </row>
    <row r="24" spans="1:6" ht="13.5" thickBot="1" x14ac:dyDescent="0.25">
      <c r="D24" s="38" t="s">
        <v>27</v>
      </c>
      <c r="E24" s="39"/>
      <c r="F24" s="40">
        <f>SUM(F16:F23)</f>
        <v>0</v>
      </c>
    </row>
    <row r="25" spans="1:6" ht="13.5" thickBot="1" x14ac:dyDescent="0.25">
      <c r="A25" s="6"/>
      <c r="D25" s="9" t="s">
        <v>28</v>
      </c>
      <c r="E25" s="20"/>
      <c r="F25" s="37">
        <f>ROUND(F24*0.23,2)</f>
        <v>0</v>
      </c>
    </row>
    <row r="26" spans="1:6" ht="13.5" thickBot="1" x14ac:dyDescent="0.25">
      <c r="D26" s="9" t="s">
        <v>29</v>
      </c>
      <c r="E26" s="20"/>
      <c r="F26" s="37">
        <f>F24+F25</f>
        <v>0</v>
      </c>
    </row>
  </sheetData>
  <pageMargins left="0.25" right="0.25" top="0.75" bottom="0.75" header="0.3" footer="0.3"/>
  <pageSetup paperSize="9" scale="73" orientation="portrait" horizontalDpi="0" verticalDpi="0" r:id="rId1"/>
  <headerFooter>
    <oddHeader>STRONA TYTUŁOWA PRZEDMIARU ROBÓT Temat nr : PRO-039-000 ORGBUD-SERWIS Poznań KOBRA wer. 9.3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robót   boisko wiellofunkcyjne Piła Al. Wyzwolenia</dc:title>
  <dc:creator>User</dc:creator>
  <cp:lastModifiedBy>P.Augustyniak</cp:lastModifiedBy>
  <cp:lastPrinted>2018-08-17T07:58:16Z</cp:lastPrinted>
  <dcterms:created xsi:type="dcterms:W3CDTF">2018-08-17T07:22:02Z</dcterms:created>
  <dcterms:modified xsi:type="dcterms:W3CDTF">2018-08-17T08:08:42Z</dcterms:modified>
</cp:coreProperties>
</file>